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1"/>
  </bookViews>
  <sheets>
    <sheet name="1_1" sheetId="1" r:id="rId1"/>
    <sheet name="1_1_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<sst xmlns="http://schemas.openxmlformats.org/spreadsheetml/2006/main" count="95" uniqueCount="38">
  <si>
    <t>Таблиця 1</t>
  </si>
  <si>
    <t>Таблиця 1 (продовження)</t>
  </si>
  <si>
    <t>Надходження справ і матеріалів до місцевих загальних судів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</si>
  <si>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</si>
  <si>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</si>
  <si>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</si>
  <si>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</si>
  <si>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</si>
  <si>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</si>
  <si>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</si>
  <si>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</si>
  <si>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</si>
  <si>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Дина-міка</t>
  </si>
  <si>
    <t>%</t>
  </si>
  <si>
    <t>Усього</t>
  </si>
  <si>
    <t>у тому числі справ</t>
  </si>
  <si>
    <t>А</t>
  </si>
  <si>
    <t>Б</t>
  </si>
  <si>
    <t>Берегівський районний суд</t>
  </si>
  <si>
    <t>Великоберезнянський районний суд</t>
  </si>
  <si>
    <t>Виноградівський районний суд</t>
  </si>
  <si>
    <t>Воловецький районний суд</t>
  </si>
  <si>
    <t>Іршавський районний суд</t>
  </si>
  <si>
    <t>Міжгірський районний суд</t>
  </si>
  <si>
    <t>Мукачівський міськрайонний суд</t>
  </si>
  <si>
    <t>Перечинський районний суд</t>
  </si>
  <si>
    <t>Рахівський районний суд</t>
  </si>
  <si>
    <t>Свалявський районний суд</t>
  </si>
  <si>
    <t>Тячівський районний суд</t>
  </si>
  <si>
    <t>Ужгородський міськрайонний суд</t>
  </si>
  <si>
    <t>Хустський районний суд</t>
  </si>
  <si>
    <t>Таблиця 2</t>
  </si>
  <si>
    <t>Таблиця 2 (продовження)</t>
  </si>
  <si>
    <t>Навантаження на одного суддю місцевого загального суду</t>
  </si>
  <si>
    <t>Суд</t>
  </si>
  <si>
    <t>Середньомісячне надходження справ і матеріалів на одного суддю місцевого загального суду</t>
  </si>
  <si>
    <t>Кількість суддів за штатом</t>
  </si>
  <si>
    <t>Динаміка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</si>
</sst>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4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10" borderId="10" xfId="0" applyFont="1" applyFill="1" applyBorder="1" applyAlignment="1" applyProtection="1">
      <alignment horizontal="center" vertical="top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10" borderId="10" xfId="0" applyFont="1" applyFill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/>
      <protection hidden="1"/>
    </xf>
    <xf numFmtId="0" fontId="9" fillId="4" borderId="10" xfId="0" applyFont="1" applyFill="1" applyBorder="1" applyAlignment="1">
      <alignment vertical="top" wrapText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2" fontId="1" fillId="10" borderId="10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1" fillId="18" borderId="10" xfId="0" applyFont="1" applyFill="1" applyBorder="1" applyAlignment="1" applyProtection="1">
      <alignment/>
      <protection hidden="1"/>
    </xf>
    <xf numFmtId="1" fontId="1" fillId="18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 applyProtection="1">
      <alignment/>
      <protection hidden="1"/>
    </xf>
    <xf numFmtId="1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>
      <alignment horizontal="center" vertical="center"/>
    </xf>
    <xf numFmtId="0" fontId="1" fillId="4" borderId="0" xfId="0" applyFont="1" applyFill="1" applyAlignment="1" applyProtection="1">
      <alignment/>
      <protection hidden="1"/>
    </xf>
    <xf numFmtId="0" fontId="1" fillId="9" borderId="10" xfId="0" applyFont="1" applyFill="1" applyBorder="1" applyAlignment="1" applyProtection="1">
      <alignment/>
      <protection hidden="1"/>
    </xf>
    <xf numFmtId="0" fontId="27" fillId="10" borderId="10" xfId="0" applyFont="1" applyFill="1" applyBorder="1" applyAlignment="1" applyProtection="1">
      <alignment horizontal="center" vertical="center" wrapText="1"/>
      <protection hidden="1"/>
    </xf>
    <xf numFmtId="2" fontId="28" fillId="9" borderId="10" xfId="0" applyNumberFormat="1" applyFont="1" applyFill="1" applyBorder="1" applyAlignment="1" applyProtection="1">
      <alignment horizontal="center" vertical="center"/>
      <protection hidden="1"/>
    </xf>
    <xf numFmtId="2" fontId="6" fillId="9" borderId="10" xfId="0" applyNumberFormat="1" applyFont="1" applyFill="1" applyBorder="1" applyAlignment="1" applyProtection="1">
      <alignment horizontal="left" vertical="center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/>
      <protection hidden="1"/>
    </xf>
    <xf numFmtId="0" fontId="6" fillId="9" borderId="10" xfId="0" applyFont="1" applyFill="1" applyBorder="1" applyAlignment="1" applyProtection="1">
      <alignment horizontal="left" vertical="center"/>
      <protection hidden="1"/>
    </xf>
    <xf numFmtId="2" fontId="28" fillId="10" borderId="10" xfId="0" applyNumberFormat="1" applyFont="1" applyFill="1" applyBorder="1" applyAlignment="1" applyProtection="1">
      <alignment horizontal="center" vertical="center"/>
      <protection hidden="1"/>
    </xf>
    <xf numFmtId="2" fontId="30" fillId="1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 vertical="center" textRotation="90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top" wrapText="1"/>
      <protection hidden="1"/>
    </xf>
    <xf numFmtId="0" fontId="6" fillId="4" borderId="12" xfId="0" applyFont="1" applyFill="1" applyBorder="1" applyAlignment="1" applyProtection="1">
      <alignment horizontal="center" vertical="top" wrapText="1"/>
      <protection hidden="1"/>
    </xf>
    <xf numFmtId="0" fontId="6" fillId="4" borderId="13" xfId="0" applyFont="1" applyFill="1" applyBorder="1" applyAlignment="1" applyProtection="1">
      <alignment horizontal="center" vertical="top" wrapText="1"/>
      <protection hidden="1"/>
    </xf>
    <xf numFmtId="0" fontId="7" fillId="4" borderId="10" xfId="0" applyFont="1" applyFill="1" applyBorder="1" applyAlignment="1" applyProtection="1">
      <alignment horizontal="center" vertical="top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8" fillId="10" borderId="10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center" textRotation="90" wrapText="1"/>
      <protection hidden="1"/>
    </xf>
    <xf numFmtId="0" fontId="4" fillId="4" borderId="15" xfId="0" applyFont="1" applyFill="1" applyBorder="1" applyAlignment="1" applyProtection="1">
      <alignment horizontal="center" vertical="center" textRotation="90" wrapText="1"/>
      <protection hidden="1"/>
    </xf>
    <xf numFmtId="0" fontId="4" fillId="4" borderId="16" xfId="0" applyFont="1" applyFill="1" applyBorder="1" applyAlignment="1" applyProtection="1">
      <alignment horizontal="center" vertical="center" textRotation="90" wrapText="1"/>
      <protection hidden="1"/>
    </xf>
    <xf numFmtId="0" fontId="5" fillId="4" borderId="14" xfId="0" applyFont="1" applyFill="1" applyBorder="1" applyAlignment="1" applyProtection="1">
      <alignment horizontal="center" vertical="center" wrapText="1"/>
      <protection hidden="1"/>
    </xf>
    <xf numFmtId="0" fontId="5" fillId="4" borderId="15" xfId="0" applyFont="1" applyFill="1" applyBorder="1" applyAlignment="1" applyProtection="1">
      <alignment horizontal="center" vertical="center" wrapText="1"/>
      <protection hidden="1"/>
    </xf>
    <xf numFmtId="0" fontId="5" fillId="4" borderId="16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wrapText="1"/>
      <protection hidden="1"/>
    </xf>
    <xf numFmtId="0" fontId="7" fillId="4" borderId="17" xfId="0" applyFont="1" applyFill="1" applyBorder="1" applyAlignment="1" applyProtection="1">
      <alignment horizontal="center" wrapText="1"/>
      <protection hidden="1"/>
    </xf>
    <xf numFmtId="0" fontId="7" fillId="4" borderId="13" xfId="0" applyFont="1" applyFill="1" applyBorder="1" applyAlignment="1" applyProtection="1">
      <alignment horizontal="center" wrapText="1"/>
      <protection hidden="1"/>
    </xf>
    <xf numFmtId="0" fontId="7" fillId="4" borderId="10" xfId="0" applyFont="1" applyFill="1" applyBorder="1" applyAlignment="1" applyProtection="1">
      <alignment horizont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9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3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29" fillId="10" borderId="22" xfId="0" applyFont="1" applyFill="1" applyBorder="1" applyAlignment="1" applyProtection="1">
      <alignment horizontal="center" vertical="center" wrapText="1"/>
      <protection hidden="1"/>
    </xf>
    <xf numFmtId="0" fontId="29" fillId="10" borderId="23" xfId="0" applyFont="1" applyFill="1" applyBorder="1" applyAlignment="1" applyProtection="1">
      <alignment horizontal="center" vertical="center" wrapText="1"/>
      <protection hidden="1"/>
    </xf>
    <xf numFmtId="0" fontId="1" fillId="19" borderId="10" xfId="0" applyFont="1" applyFill="1" applyBorder="1" applyAlignment="1" applyProtection="1">
      <alignment/>
      <protection hidden="1"/>
    </xf>
    <xf numFmtId="1" fontId="1" fillId="19" borderId="10" xfId="0" applyNumberFormat="1" applyFont="1" applyFill="1" applyBorder="1" applyAlignment="1" applyProtection="1">
      <alignment horizontal="center" vertical="center"/>
      <protection hidden="1"/>
    </xf>
    <xf numFmtId="2" fontId="1" fillId="19" borderId="10" xfId="0" applyNumberFormat="1" applyFont="1" applyFill="1" applyBorder="1" applyAlignment="1" applyProtection="1">
      <alignment/>
      <protection hidden="1"/>
    </xf>
    <xf numFmtId="0" fontId="31" fillId="19" borderId="10" xfId="0" applyFont="1" applyFill="1" applyBorder="1" applyAlignment="1">
      <alignment vertical="top" wrapText="1"/>
    </xf>
    <xf numFmtId="0" fontId="28" fillId="0" borderId="10" xfId="0" applyFont="1" applyBorder="1" applyAlignment="1" applyProtection="1">
      <alignment/>
      <protection hidden="1"/>
    </xf>
    <xf numFmtId="0" fontId="28" fillId="4" borderId="10" xfId="0" applyFont="1" applyFill="1" applyBorder="1" applyAlignment="1">
      <alignment vertical="top" wrapText="1"/>
    </xf>
    <xf numFmtId="1" fontId="28" fillId="0" borderId="10" xfId="0" applyNumberFormat="1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 applyProtection="1">
      <alignment horizontal="center" vertical="center"/>
      <protection hidden="1"/>
    </xf>
    <xf numFmtId="2" fontId="28" fillId="4" borderId="1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S\&#1082;&#1086;&#1085;&#1090;&#1088;&#1086;&#1083;&#1110;\&#1053;&#1072;&#1074;&#1072;&#1085;&#1090;&#1072;&#1078;&#1077;&#1085;&#1085;&#1103;\2013-2014\&#1085;&#1072;&#1074;&#1072;&#1085;&#1090;&#1072;&#1078;&#1077;&#1085;&#1085;&#1103;%202013%20&#1090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табл 2"/>
    </sheetNames>
    <sheetDataSet>
      <sheetData sheetId="0">
        <row r="21">
          <cell r="C21">
            <v>13500</v>
          </cell>
          <cell r="D21">
            <v>3649</v>
          </cell>
          <cell r="E21">
            <v>16116</v>
          </cell>
          <cell r="F21">
            <v>3430</v>
          </cell>
          <cell r="G21">
            <v>2190</v>
          </cell>
          <cell r="H21">
            <v>1406</v>
          </cell>
          <cell r="I21">
            <v>1858</v>
          </cell>
          <cell r="J21">
            <v>1265</v>
          </cell>
          <cell r="K21">
            <v>30801</v>
          </cell>
          <cell r="L21">
            <v>21136</v>
          </cell>
          <cell r="M21">
            <v>29846</v>
          </cell>
          <cell r="N21">
            <v>21240</v>
          </cell>
          <cell r="O21">
            <v>24629</v>
          </cell>
          <cell r="P21">
            <v>24276</v>
          </cell>
          <cell r="Q21">
            <v>17190</v>
          </cell>
          <cell r="R21">
            <v>16859</v>
          </cell>
          <cell r="S21">
            <v>7</v>
          </cell>
          <cell r="T21">
            <v>12</v>
          </cell>
          <cell r="U21">
            <v>116</v>
          </cell>
          <cell r="V21">
            <v>85</v>
          </cell>
          <cell r="W21">
            <v>71243</v>
          </cell>
          <cell r="X21">
            <v>65107</v>
          </cell>
        </row>
      </sheetData>
      <sheetData sheetId="1">
        <row r="23">
          <cell r="C23">
            <v>95</v>
          </cell>
          <cell r="D23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4.421875" style="1" customWidth="1"/>
    <col min="2" max="2" width="31.140625" style="1" customWidth="1"/>
    <col min="3" max="3" width="10.00390625" style="1" customWidth="1"/>
    <col min="4" max="4" width="9.421875" style="1" customWidth="1"/>
    <col min="5" max="5" width="8.421875" style="1" customWidth="1"/>
    <col min="6" max="6" width="9.28125" style="1" customWidth="1"/>
    <col min="7" max="7" width="9.140625" style="1" customWidth="1"/>
    <col min="8" max="8" width="9.28125" style="1" customWidth="1"/>
    <col min="9" max="9" width="9.421875" style="1" customWidth="1"/>
    <col min="10" max="10" width="10.00390625" style="1" customWidth="1"/>
    <col min="11" max="12" width="9.7109375" style="1" customWidth="1"/>
    <col min="13" max="13" width="9.57421875" style="1" customWidth="1"/>
    <col min="14" max="14" width="9.140625" style="1" customWidth="1"/>
    <col min="15" max="15" width="11.140625" style="1" customWidth="1"/>
    <col min="16" max="16" width="10.140625" style="1" customWidth="1"/>
    <col min="17" max="17" width="9.00390625" style="1" customWidth="1"/>
    <col min="18" max="18" width="9.28125" style="1" customWidth="1"/>
    <col min="19" max="19" width="9.421875" style="1" customWidth="1"/>
    <col min="20" max="20" width="9.28125" style="1" customWidth="1"/>
    <col min="21" max="21" width="9.7109375" style="1" customWidth="1"/>
    <col min="22" max="22" width="10.140625" style="1" customWidth="1"/>
    <col min="23" max="23" width="9.57421875" style="1" customWidth="1"/>
    <col min="24" max="24" width="9.421875" style="1" customWidth="1"/>
    <col min="25" max="25" width="9.7109375" style="1" customWidth="1"/>
    <col min="26" max="26" width="9.140625" style="3" customWidth="1"/>
    <col min="27" max="16384" width="9.140625" style="1" customWidth="1"/>
  </cols>
  <sheetData>
    <row r="1" spans="14:24" ht="12.75">
      <c r="N1" s="1" t="s">
        <v>0</v>
      </c>
      <c r="X1" s="2" t="s">
        <v>1</v>
      </c>
    </row>
    <row r="2" spans="2:25" ht="18.75">
      <c r="B2" s="4"/>
      <c r="C2" s="38" t="s">
        <v>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1:25" ht="84" customHeight="1">
      <c r="A4" s="39" t="s">
        <v>3</v>
      </c>
      <c r="B4" s="40" t="s">
        <v>4</v>
      </c>
      <c r="C4" s="41" t="s">
        <v>5</v>
      </c>
      <c r="D4" s="41"/>
      <c r="E4" s="41"/>
      <c r="F4" s="41"/>
      <c r="G4" s="41" t="s">
        <v>6</v>
      </c>
      <c r="H4" s="41"/>
      <c r="I4" s="41"/>
      <c r="J4" s="41"/>
      <c r="K4" s="41" t="s">
        <v>7</v>
      </c>
      <c r="L4" s="41"/>
      <c r="M4" s="41"/>
      <c r="N4" s="41"/>
      <c r="O4" s="41" t="s">
        <v>8</v>
      </c>
      <c r="P4" s="41"/>
      <c r="Q4" s="41"/>
      <c r="R4" s="41"/>
      <c r="S4" s="41" t="s">
        <v>9</v>
      </c>
      <c r="T4" s="41"/>
      <c r="U4" s="41" t="s">
        <v>10</v>
      </c>
      <c r="V4" s="41"/>
      <c r="W4" s="44" t="s">
        <v>11</v>
      </c>
      <c r="X4" s="44"/>
      <c r="Y4" s="5" t="s">
        <v>12</v>
      </c>
    </row>
    <row r="5" spans="1:25" ht="12.75" customHeight="1">
      <c r="A5" s="39"/>
      <c r="B5" s="40"/>
      <c r="C5" s="41">
        <v>2013</v>
      </c>
      <c r="D5" s="41"/>
      <c r="E5" s="42">
        <v>2014</v>
      </c>
      <c r="F5" s="43"/>
      <c r="G5" s="41">
        <v>2013</v>
      </c>
      <c r="H5" s="41"/>
      <c r="I5" s="42">
        <v>2014</v>
      </c>
      <c r="J5" s="43"/>
      <c r="K5" s="41">
        <v>2013</v>
      </c>
      <c r="L5" s="41"/>
      <c r="M5" s="42">
        <v>2014</v>
      </c>
      <c r="N5" s="43"/>
      <c r="O5" s="41">
        <v>2013</v>
      </c>
      <c r="P5" s="41"/>
      <c r="Q5" s="42">
        <v>2014</v>
      </c>
      <c r="R5" s="43"/>
      <c r="S5" s="45">
        <v>2013</v>
      </c>
      <c r="T5" s="45">
        <v>2014</v>
      </c>
      <c r="U5" s="45">
        <v>2013</v>
      </c>
      <c r="V5" s="45">
        <v>2014</v>
      </c>
      <c r="W5" s="45">
        <v>2013</v>
      </c>
      <c r="X5" s="45">
        <v>2014</v>
      </c>
      <c r="Y5" s="46" t="s">
        <v>13</v>
      </c>
    </row>
    <row r="6" spans="1:25" ht="38.25">
      <c r="A6" s="39"/>
      <c r="B6" s="40"/>
      <c r="C6" s="6" t="s">
        <v>14</v>
      </c>
      <c r="D6" s="6" t="s">
        <v>15</v>
      </c>
      <c r="E6" s="6" t="s">
        <v>14</v>
      </c>
      <c r="F6" s="6" t="s">
        <v>15</v>
      </c>
      <c r="G6" s="6" t="s">
        <v>14</v>
      </c>
      <c r="H6" s="6" t="s">
        <v>15</v>
      </c>
      <c r="I6" s="6" t="s">
        <v>14</v>
      </c>
      <c r="J6" s="6" t="s">
        <v>15</v>
      </c>
      <c r="K6" s="6" t="s">
        <v>14</v>
      </c>
      <c r="L6" s="6" t="s">
        <v>15</v>
      </c>
      <c r="M6" s="6" t="s">
        <v>14</v>
      </c>
      <c r="N6" s="6" t="s">
        <v>15</v>
      </c>
      <c r="O6" s="6" t="s">
        <v>14</v>
      </c>
      <c r="P6" s="6" t="s">
        <v>15</v>
      </c>
      <c r="Q6" s="6" t="s">
        <v>14</v>
      </c>
      <c r="R6" s="6" t="s">
        <v>15</v>
      </c>
      <c r="S6" s="45"/>
      <c r="T6" s="45"/>
      <c r="U6" s="45"/>
      <c r="V6" s="45"/>
      <c r="W6" s="45"/>
      <c r="X6" s="45"/>
      <c r="Y6" s="46"/>
    </row>
    <row r="7" spans="1:25" ht="13.5" thickBot="1">
      <c r="A7" s="7" t="s">
        <v>16</v>
      </c>
      <c r="B7" s="7" t="s">
        <v>17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8">
        <v>13</v>
      </c>
      <c r="P7" s="8">
        <v>14</v>
      </c>
      <c r="Q7" s="8">
        <v>15</v>
      </c>
      <c r="R7" s="8">
        <v>16</v>
      </c>
      <c r="S7" s="7">
        <v>17</v>
      </c>
      <c r="T7" s="7">
        <v>18</v>
      </c>
      <c r="U7" s="7">
        <v>19</v>
      </c>
      <c r="V7" s="7">
        <v>20</v>
      </c>
      <c r="W7" s="7">
        <v>23</v>
      </c>
      <c r="X7" s="7">
        <v>24</v>
      </c>
      <c r="Y7" s="9">
        <v>25</v>
      </c>
    </row>
    <row r="8" spans="1:26" ht="12.75">
      <c r="A8" s="10">
        <v>1</v>
      </c>
      <c r="B8" s="11" t="s">
        <v>18</v>
      </c>
      <c r="C8" s="12">
        <v>896</v>
      </c>
      <c r="D8" s="12">
        <v>234</v>
      </c>
      <c r="E8" s="12">
        <v>967</v>
      </c>
      <c r="F8" s="12">
        <v>254</v>
      </c>
      <c r="G8" s="12">
        <v>75</v>
      </c>
      <c r="H8" s="12">
        <v>58</v>
      </c>
      <c r="I8" s="12">
        <v>33</v>
      </c>
      <c r="J8" s="12">
        <v>25</v>
      </c>
      <c r="K8" s="12">
        <v>1720</v>
      </c>
      <c r="L8" s="12">
        <v>1207</v>
      </c>
      <c r="M8" s="12">
        <v>1695</v>
      </c>
      <c r="N8" s="12">
        <v>1145</v>
      </c>
      <c r="O8" s="12">
        <v>1325</v>
      </c>
      <c r="P8" s="12">
        <v>1282</v>
      </c>
      <c r="Q8" s="12">
        <v>1069</v>
      </c>
      <c r="R8" s="12">
        <v>1054</v>
      </c>
      <c r="S8" s="13">
        <v>0</v>
      </c>
      <c r="T8" s="12">
        <v>1</v>
      </c>
      <c r="U8" s="13">
        <v>0</v>
      </c>
      <c r="V8" s="12">
        <v>2</v>
      </c>
      <c r="W8" s="12">
        <f>C8+G8+K8+O8+S8+U8</f>
        <v>4016</v>
      </c>
      <c r="X8" s="12">
        <f>E8+I8+M8+Q8+T8+V8</f>
        <v>3767</v>
      </c>
      <c r="Y8" s="14">
        <f>(X8/W8*100)-100</f>
        <v>-6.200199203187253</v>
      </c>
      <c r="Z8" s="15">
        <f>SUM(X8-W8)</f>
        <v>-249</v>
      </c>
    </row>
    <row r="9" spans="1:26" ht="12.75">
      <c r="A9" s="67">
        <v>2</v>
      </c>
      <c r="B9" s="70" t="s">
        <v>19</v>
      </c>
      <c r="C9" s="68">
        <v>275</v>
      </c>
      <c r="D9" s="68">
        <v>93</v>
      </c>
      <c r="E9" s="68">
        <v>274</v>
      </c>
      <c r="F9" s="68">
        <v>100</v>
      </c>
      <c r="G9" s="68">
        <v>61</v>
      </c>
      <c r="H9" s="68">
        <v>36</v>
      </c>
      <c r="I9" s="68">
        <v>20</v>
      </c>
      <c r="J9" s="68">
        <v>18</v>
      </c>
      <c r="K9" s="68">
        <v>573</v>
      </c>
      <c r="L9" s="68">
        <v>442</v>
      </c>
      <c r="M9" s="68">
        <v>538</v>
      </c>
      <c r="N9" s="68">
        <v>411</v>
      </c>
      <c r="O9" s="68">
        <v>1985</v>
      </c>
      <c r="P9" s="68">
        <v>1957</v>
      </c>
      <c r="Q9" s="68">
        <v>655</v>
      </c>
      <c r="R9" s="68">
        <v>636</v>
      </c>
      <c r="S9" s="68">
        <v>0</v>
      </c>
      <c r="T9" s="68">
        <v>0</v>
      </c>
      <c r="U9" s="68">
        <v>1</v>
      </c>
      <c r="V9" s="68">
        <v>2</v>
      </c>
      <c r="W9" s="68">
        <f aca="true" t="shared" si="0" ref="W9:W20">C9+G9+K9+O9+S9+U9</f>
        <v>2895</v>
      </c>
      <c r="X9" s="68">
        <f aca="true" t="shared" si="1" ref="X9:X20">E9+I9+M9+Q9+T9+V9</f>
        <v>1489</v>
      </c>
      <c r="Y9" s="69">
        <f aca="true" t="shared" si="2" ref="Y9:Y21">(X9/W9*100)-100</f>
        <v>-48.56649395509499</v>
      </c>
      <c r="Z9" s="15">
        <f aca="true" t="shared" si="3" ref="Z9:Z21">SUM(X9-W9)</f>
        <v>-1406</v>
      </c>
    </row>
    <row r="10" spans="1:26" ht="12.75">
      <c r="A10" s="10">
        <v>3</v>
      </c>
      <c r="B10" s="11" t="s">
        <v>20</v>
      </c>
      <c r="C10" s="12">
        <v>899</v>
      </c>
      <c r="D10" s="12">
        <v>265</v>
      </c>
      <c r="E10" s="12">
        <v>1104</v>
      </c>
      <c r="F10" s="12">
        <v>253</v>
      </c>
      <c r="G10" s="12">
        <v>140</v>
      </c>
      <c r="H10" s="12">
        <v>96</v>
      </c>
      <c r="I10" s="12">
        <v>110</v>
      </c>
      <c r="J10" s="12">
        <v>80</v>
      </c>
      <c r="K10" s="12">
        <v>2548</v>
      </c>
      <c r="L10" s="12">
        <v>1940</v>
      </c>
      <c r="M10" s="12">
        <v>2670</v>
      </c>
      <c r="N10" s="12">
        <v>1973</v>
      </c>
      <c r="O10" s="12">
        <v>7668</v>
      </c>
      <c r="P10" s="12">
        <v>7604</v>
      </c>
      <c r="Q10" s="12">
        <v>1276</v>
      </c>
      <c r="R10" s="12">
        <v>1270</v>
      </c>
      <c r="S10" s="12">
        <v>0</v>
      </c>
      <c r="T10" s="12">
        <v>0</v>
      </c>
      <c r="U10" s="12">
        <v>9</v>
      </c>
      <c r="V10" s="12">
        <v>1</v>
      </c>
      <c r="W10" s="12">
        <f t="shared" si="0"/>
        <v>11264</v>
      </c>
      <c r="X10" s="12">
        <f t="shared" si="1"/>
        <v>5161</v>
      </c>
      <c r="Y10" s="14">
        <f t="shared" si="2"/>
        <v>-54.18146306818182</v>
      </c>
      <c r="Z10" s="15">
        <f t="shared" si="3"/>
        <v>-6103</v>
      </c>
    </row>
    <row r="11" spans="1:26" ht="12.75">
      <c r="A11" s="10">
        <v>4</v>
      </c>
      <c r="B11" s="11" t="s">
        <v>21</v>
      </c>
      <c r="C11" s="12">
        <v>257</v>
      </c>
      <c r="D11" s="12">
        <v>80</v>
      </c>
      <c r="E11" s="12">
        <v>247</v>
      </c>
      <c r="F11" s="12">
        <v>68</v>
      </c>
      <c r="G11" s="12">
        <v>70</v>
      </c>
      <c r="H11" s="12">
        <v>49</v>
      </c>
      <c r="I11" s="12">
        <v>47</v>
      </c>
      <c r="J11" s="12">
        <v>33</v>
      </c>
      <c r="K11" s="12">
        <v>653</v>
      </c>
      <c r="L11" s="12">
        <v>502</v>
      </c>
      <c r="M11" s="12">
        <v>643</v>
      </c>
      <c r="N11" s="12">
        <v>514</v>
      </c>
      <c r="O11" s="12">
        <v>1955</v>
      </c>
      <c r="P11" s="12">
        <v>1923</v>
      </c>
      <c r="Q11" s="12">
        <v>476</v>
      </c>
      <c r="R11" s="12">
        <v>466</v>
      </c>
      <c r="S11" s="12">
        <v>0</v>
      </c>
      <c r="T11" s="12">
        <v>0</v>
      </c>
      <c r="U11" s="12">
        <v>3</v>
      </c>
      <c r="V11" s="12">
        <v>1</v>
      </c>
      <c r="W11" s="12">
        <f t="shared" si="0"/>
        <v>2938</v>
      </c>
      <c r="X11" s="12">
        <f t="shared" si="1"/>
        <v>1414</v>
      </c>
      <c r="Y11" s="14">
        <f t="shared" si="2"/>
        <v>-51.87202178352621</v>
      </c>
      <c r="Z11" s="15">
        <f t="shared" si="3"/>
        <v>-1524</v>
      </c>
    </row>
    <row r="12" spans="1:26" ht="12.75">
      <c r="A12" s="10">
        <v>5</v>
      </c>
      <c r="B12" s="11" t="s">
        <v>22</v>
      </c>
      <c r="C12" s="12">
        <v>502</v>
      </c>
      <c r="D12" s="12">
        <v>227</v>
      </c>
      <c r="E12" s="12">
        <v>528</v>
      </c>
      <c r="F12" s="12">
        <v>239</v>
      </c>
      <c r="G12" s="12">
        <v>144</v>
      </c>
      <c r="H12" s="12">
        <v>90</v>
      </c>
      <c r="I12" s="12">
        <v>112</v>
      </c>
      <c r="J12" s="12">
        <v>67</v>
      </c>
      <c r="K12" s="12">
        <v>2326</v>
      </c>
      <c r="L12" s="12">
        <v>1641</v>
      </c>
      <c r="M12" s="12">
        <v>1765</v>
      </c>
      <c r="N12" s="12">
        <v>1214</v>
      </c>
      <c r="O12" s="12">
        <v>1814</v>
      </c>
      <c r="P12" s="12">
        <v>1767</v>
      </c>
      <c r="Q12" s="12">
        <v>925</v>
      </c>
      <c r="R12" s="12">
        <v>922</v>
      </c>
      <c r="S12" s="12">
        <v>0</v>
      </c>
      <c r="T12" s="12">
        <v>0</v>
      </c>
      <c r="U12" s="12">
        <v>11</v>
      </c>
      <c r="V12" s="12">
        <v>10</v>
      </c>
      <c r="W12" s="12">
        <f t="shared" si="0"/>
        <v>4797</v>
      </c>
      <c r="X12" s="12">
        <f t="shared" si="1"/>
        <v>3340</v>
      </c>
      <c r="Y12" s="14">
        <f t="shared" si="2"/>
        <v>-30.373149885345015</v>
      </c>
      <c r="Z12" s="15">
        <f t="shared" si="3"/>
        <v>-1457</v>
      </c>
    </row>
    <row r="13" spans="1:26" ht="12.75">
      <c r="A13" s="10">
        <v>6</v>
      </c>
      <c r="B13" s="11" t="s">
        <v>23</v>
      </c>
      <c r="C13" s="12">
        <v>298</v>
      </c>
      <c r="D13" s="12">
        <v>101</v>
      </c>
      <c r="E13" s="12">
        <v>458</v>
      </c>
      <c r="F13" s="12">
        <v>99</v>
      </c>
      <c r="G13" s="12">
        <v>83</v>
      </c>
      <c r="H13" s="12">
        <v>64</v>
      </c>
      <c r="I13" s="12">
        <v>111</v>
      </c>
      <c r="J13" s="12">
        <v>91</v>
      </c>
      <c r="K13" s="12">
        <v>590</v>
      </c>
      <c r="L13" s="12">
        <v>463</v>
      </c>
      <c r="M13" s="12">
        <v>545</v>
      </c>
      <c r="N13" s="12">
        <v>453</v>
      </c>
      <c r="O13" s="12">
        <v>1722</v>
      </c>
      <c r="P13" s="12">
        <v>1720</v>
      </c>
      <c r="Q13" s="12">
        <v>475</v>
      </c>
      <c r="R13" s="12">
        <v>470</v>
      </c>
      <c r="S13" s="12">
        <v>0</v>
      </c>
      <c r="T13" s="12">
        <v>1</v>
      </c>
      <c r="U13" s="12">
        <v>5</v>
      </c>
      <c r="V13" s="12">
        <v>0</v>
      </c>
      <c r="W13" s="12">
        <f t="shared" si="0"/>
        <v>2698</v>
      </c>
      <c r="X13" s="12">
        <f t="shared" si="1"/>
        <v>1590</v>
      </c>
      <c r="Y13" s="14">
        <f t="shared" si="2"/>
        <v>-41.067457375833946</v>
      </c>
      <c r="Z13" s="15">
        <f t="shared" si="3"/>
        <v>-1108</v>
      </c>
    </row>
    <row r="14" spans="1:26" ht="12.75">
      <c r="A14" s="10">
        <v>7</v>
      </c>
      <c r="B14" s="11" t="s">
        <v>24</v>
      </c>
      <c r="C14" s="12">
        <v>1435</v>
      </c>
      <c r="D14" s="12">
        <v>538</v>
      </c>
      <c r="E14" s="12">
        <v>2246</v>
      </c>
      <c r="F14" s="12">
        <v>531</v>
      </c>
      <c r="G14" s="12">
        <v>381</v>
      </c>
      <c r="H14" s="12">
        <v>195</v>
      </c>
      <c r="I14" s="12">
        <v>243</v>
      </c>
      <c r="J14" s="12">
        <v>181</v>
      </c>
      <c r="K14" s="12">
        <v>5562</v>
      </c>
      <c r="L14" s="12">
        <v>3417</v>
      </c>
      <c r="M14" s="12">
        <v>5310</v>
      </c>
      <c r="N14" s="12">
        <v>3630</v>
      </c>
      <c r="O14" s="12">
        <v>950</v>
      </c>
      <c r="P14" s="12">
        <v>931</v>
      </c>
      <c r="Q14" s="12">
        <v>1500</v>
      </c>
      <c r="R14" s="12">
        <v>1491</v>
      </c>
      <c r="S14" s="12">
        <v>0</v>
      </c>
      <c r="T14" s="12">
        <v>1</v>
      </c>
      <c r="U14" s="12">
        <v>32</v>
      </c>
      <c r="V14" s="12">
        <v>23</v>
      </c>
      <c r="W14" s="12">
        <f t="shared" si="0"/>
        <v>8360</v>
      </c>
      <c r="X14" s="12">
        <f t="shared" si="1"/>
        <v>9323</v>
      </c>
      <c r="Y14" s="14">
        <f t="shared" si="2"/>
        <v>11.519138755980848</v>
      </c>
      <c r="Z14" s="15">
        <f t="shared" si="3"/>
        <v>963</v>
      </c>
    </row>
    <row r="15" spans="1:26" ht="12.75">
      <c r="A15" s="10">
        <v>8</v>
      </c>
      <c r="B15" s="11" t="s">
        <v>25</v>
      </c>
      <c r="C15" s="12">
        <v>442</v>
      </c>
      <c r="D15" s="12">
        <v>129</v>
      </c>
      <c r="E15" s="12">
        <v>539</v>
      </c>
      <c r="F15" s="12">
        <v>124</v>
      </c>
      <c r="G15" s="12">
        <v>46</v>
      </c>
      <c r="H15" s="12">
        <v>41</v>
      </c>
      <c r="I15" s="12">
        <v>28</v>
      </c>
      <c r="J15" s="12">
        <v>25</v>
      </c>
      <c r="K15" s="12">
        <v>648</v>
      </c>
      <c r="L15" s="12">
        <v>466</v>
      </c>
      <c r="M15" s="12">
        <v>718</v>
      </c>
      <c r="N15" s="12">
        <v>497</v>
      </c>
      <c r="O15" s="12">
        <v>1928</v>
      </c>
      <c r="P15" s="12">
        <v>1884</v>
      </c>
      <c r="Q15" s="12">
        <v>825</v>
      </c>
      <c r="R15" s="12">
        <v>814</v>
      </c>
      <c r="S15" s="12">
        <v>0</v>
      </c>
      <c r="T15" s="12">
        <v>0</v>
      </c>
      <c r="U15" s="12">
        <v>3</v>
      </c>
      <c r="V15" s="12">
        <v>1</v>
      </c>
      <c r="W15" s="12">
        <f t="shared" si="0"/>
        <v>3067</v>
      </c>
      <c r="X15" s="12">
        <f t="shared" si="1"/>
        <v>2111</v>
      </c>
      <c r="Y15" s="14">
        <f t="shared" si="2"/>
        <v>-31.170524942940986</v>
      </c>
      <c r="Z15" s="15">
        <f t="shared" si="3"/>
        <v>-956</v>
      </c>
    </row>
    <row r="16" spans="1:26" ht="12.75">
      <c r="A16" s="10">
        <v>9</v>
      </c>
      <c r="B16" s="11" t="s">
        <v>26</v>
      </c>
      <c r="C16" s="12">
        <v>689</v>
      </c>
      <c r="D16" s="12">
        <v>348</v>
      </c>
      <c r="E16" s="12">
        <v>738</v>
      </c>
      <c r="F16" s="12">
        <v>354</v>
      </c>
      <c r="G16" s="12">
        <v>46</v>
      </c>
      <c r="H16" s="12">
        <v>33</v>
      </c>
      <c r="I16" s="12">
        <v>44</v>
      </c>
      <c r="J16" s="12">
        <v>33</v>
      </c>
      <c r="K16" s="12">
        <v>1445</v>
      </c>
      <c r="L16" s="12">
        <v>1128</v>
      </c>
      <c r="M16" s="12">
        <v>1346</v>
      </c>
      <c r="N16" s="12">
        <v>1079</v>
      </c>
      <c r="O16" s="12">
        <v>1512</v>
      </c>
      <c r="P16" s="12">
        <v>1486</v>
      </c>
      <c r="Q16" s="12">
        <v>499</v>
      </c>
      <c r="R16" s="12">
        <v>496</v>
      </c>
      <c r="S16" s="12">
        <v>0</v>
      </c>
      <c r="T16" s="12">
        <v>0</v>
      </c>
      <c r="U16" s="12">
        <v>9</v>
      </c>
      <c r="V16" s="12">
        <v>4</v>
      </c>
      <c r="W16" s="12">
        <f t="shared" si="0"/>
        <v>3701</v>
      </c>
      <c r="X16" s="12">
        <f t="shared" si="1"/>
        <v>2631</v>
      </c>
      <c r="Y16" s="14">
        <f t="shared" si="2"/>
        <v>-28.911105106727902</v>
      </c>
      <c r="Z16" s="15">
        <f t="shared" si="3"/>
        <v>-1070</v>
      </c>
    </row>
    <row r="17" spans="1:26" ht="12.75">
      <c r="A17" s="10">
        <v>10</v>
      </c>
      <c r="B17" s="11" t="s">
        <v>27</v>
      </c>
      <c r="C17" s="12">
        <v>630</v>
      </c>
      <c r="D17" s="12">
        <v>203</v>
      </c>
      <c r="E17" s="12">
        <v>662</v>
      </c>
      <c r="F17" s="12">
        <v>176</v>
      </c>
      <c r="G17" s="12">
        <v>118</v>
      </c>
      <c r="H17" s="12">
        <v>101</v>
      </c>
      <c r="I17" s="12">
        <v>72</v>
      </c>
      <c r="J17" s="12">
        <v>59</v>
      </c>
      <c r="K17" s="12">
        <v>1752</v>
      </c>
      <c r="L17" s="12">
        <v>948</v>
      </c>
      <c r="M17" s="12">
        <v>1538</v>
      </c>
      <c r="N17" s="12">
        <v>987</v>
      </c>
      <c r="O17" s="12">
        <v>945</v>
      </c>
      <c r="P17" s="12">
        <v>938</v>
      </c>
      <c r="Q17" s="12">
        <v>1187</v>
      </c>
      <c r="R17" s="12">
        <v>1187</v>
      </c>
      <c r="S17" s="12">
        <v>0</v>
      </c>
      <c r="T17" s="12">
        <v>1</v>
      </c>
      <c r="U17" s="12">
        <v>8</v>
      </c>
      <c r="V17" s="12">
        <v>2</v>
      </c>
      <c r="W17" s="12">
        <f t="shared" si="0"/>
        <v>3453</v>
      </c>
      <c r="X17" s="12">
        <f t="shared" si="1"/>
        <v>3462</v>
      </c>
      <c r="Y17" s="14">
        <f t="shared" si="2"/>
        <v>0.2606429192006914</v>
      </c>
      <c r="Z17" s="15">
        <f t="shared" si="3"/>
        <v>9</v>
      </c>
    </row>
    <row r="18" spans="1:26" ht="12.75">
      <c r="A18" s="10">
        <v>11</v>
      </c>
      <c r="B18" s="11" t="s">
        <v>28</v>
      </c>
      <c r="C18" s="12">
        <v>829</v>
      </c>
      <c r="D18" s="12">
        <v>363</v>
      </c>
      <c r="E18" s="12">
        <v>1142</v>
      </c>
      <c r="F18" s="12">
        <v>348</v>
      </c>
      <c r="G18" s="12">
        <v>93</v>
      </c>
      <c r="H18" s="12">
        <v>72</v>
      </c>
      <c r="I18" s="12">
        <v>90</v>
      </c>
      <c r="J18" s="12">
        <v>58</v>
      </c>
      <c r="K18" s="12">
        <v>2615</v>
      </c>
      <c r="L18" s="12">
        <v>2099</v>
      </c>
      <c r="M18" s="12">
        <v>2523</v>
      </c>
      <c r="N18" s="12">
        <v>2104</v>
      </c>
      <c r="O18" s="12">
        <v>680</v>
      </c>
      <c r="P18" s="12">
        <v>673</v>
      </c>
      <c r="Q18" s="12">
        <v>1079</v>
      </c>
      <c r="R18" s="12">
        <v>1072</v>
      </c>
      <c r="S18" s="12">
        <v>1</v>
      </c>
      <c r="T18" s="12">
        <v>0</v>
      </c>
      <c r="U18" s="12">
        <v>5</v>
      </c>
      <c r="V18" s="12">
        <v>8</v>
      </c>
      <c r="W18" s="12">
        <f t="shared" si="0"/>
        <v>4223</v>
      </c>
      <c r="X18" s="12">
        <f t="shared" si="1"/>
        <v>4842</v>
      </c>
      <c r="Y18" s="14">
        <f t="shared" si="2"/>
        <v>14.657826189912385</v>
      </c>
      <c r="Z18" s="15">
        <f t="shared" si="3"/>
        <v>619</v>
      </c>
    </row>
    <row r="19" spans="1:26" ht="12.75">
      <c r="A19" s="10">
        <v>12</v>
      </c>
      <c r="B19" s="11" t="s">
        <v>29</v>
      </c>
      <c r="C19" s="12">
        <v>5408</v>
      </c>
      <c r="D19" s="12">
        <v>760</v>
      </c>
      <c r="E19" s="12">
        <v>6139</v>
      </c>
      <c r="F19" s="12">
        <v>568</v>
      </c>
      <c r="G19" s="12">
        <v>735</v>
      </c>
      <c r="H19" s="12">
        <v>459</v>
      </c>
      <c r="I19" s="12">
        <v>797</v>
      </c>
      <c r="J19" s="12">
        <v>505</v>
      </c>
      <c r="K19" s="12">
        <v>8030</v>
      </c>
      <c r="L19" s="12">
        <v>5036</v>
      </c>
      <c r="M19" s="12">
        <v>8038</v>
      </c>
      <c r="N19" s="12">
        <v>5350</v>
      </c>
      <c r="O19" s="12">
        <v>1214</v>
      </c>
      <c r="P19" s="12">
        <v>1188</v>
      </c>
      <c r="Q19" s="12">
        <v>5838</v>
      </c>
      <c r="R19" s="12">
        <v>5609</v>
      </c>
      <c r="S19" s="12">
        <v>5</v>
      </c>
      <c r="T19" s="12">
        <v>8</v>
      </c>
      <c r="U19" s="12">
        <v>23</v>
      </c>
      <c r="V19" s="12">
        <v>25</v>
      </c>
      <c r="W19" s="12">
        <f t="shared" si="0"/>
        <v>15415</v>
      </c>
      <c r="X19" s="12">
        <f t="shared" si="1"/>
        <v>20845</v>
      </c>
      <c r="Y19" s="14">
        <f t="shared" si="2"/>
        <v>35.225429776192016</v>
      </c>
      <c r="Z19" s="15">
        <f t="shared" si="3"/>
        <v>5430</v>
      </c>
    </row>
    <row r="20" spans="1:26" ht="12.75">
      <c r="A20" s="10">
        <v>13</v>
      </c>
      <c r="B20" s="11" t="s">
        <v>30</v>
      </c>
      <c r="C20" s="12">
        <v>940</v>
      </c>
      <c r="D20" s="12">
        <v>308</v>
      </c>
      <c r="E20" s="12">
        <v>1072</v>
      </c>
      <c r="F20" s="12">
        <v>316</v>
      </c>
      <c r="G20" s="12">
        <v>198</v>
      </c>
      <c r="H20" s="12">
        <v>112</v>
      </c>
      <c r="I20" s="12">
        <v>151</v>
      </c>
      <c r="J20" s="12">
        <v>90</v>
      </c>
      <c r="K20" s="12">
        <v>2339</v>
      </c>
      <c r="L20" s="12">
        <v>1847</v>
      </c>
      <c r="M20" s="12">
        <v>2517</v>
      </c>
      <c r="N20" s="12">
        <v>1883</v>
      </c>
      <c r="O20" s="12">
        <v>931</v>
      </c>
      <c r="P20" s="12">
        <v>923</v>
      </c>
      <c r="Q20" s="12">
        <v>1386</v>
      </c>
      <c r="R20" s="12">
        <v>1372</v>
      </c>
      <c r="S20" s="12">
        <v>1</v>
      </c>
      <c r="T20" s="12">
        <v>0</v>
      </c>
      <c r="U20" s="12">
        <v>7</v>
      </c>
      <c r="V20" s="12">
        <v>6</v>
      </c>
      <c r="W20" s="12">
        <f t="shared" si="0"/>
        <v>4416</v>
      </c>
      <c r="X20" s="12">
        <f t="shared" si="1"/>
        <v>5132</v>
      </c>
      <c r="Y20" s="14">
        <f t="shared" si="2"/>
        <v>16.213768115942045</v>
      </c>
      <c r="Z20" s="15">
        <f t="shared" si="3"/>
        <v>716</v>
      </c>
    </row>
    <row r="21" spans="1:26" ht="12.75">
      <c r="A21" s="16"/>
      <c r="B21" s="16" t="s">
        <v>14</v>
      </c>
      <c r="C21" s="17">
        <f aca="true" t="shared" si="4" ref="C21:X21">SUM(C8:C20)</f>
        <v>13500</v>
      </c>
      <c r="D21" s="17">
        <f t="shared" si="4"/>
        <v>3649</v>
      </c>
      <c r="E21" s="17">
        <f t="shared" si="4"/>
        <v>16116</v>
      </c>
      <c r="F21" s="17">
        <f t="shared" si="4"/>
        <v>3430</v>
      </c>
      <c r="G21" s="17">
        <f t="shared" si="4"/>
        <v>2190</v>
      </c>
      <c r="H21" s="17">
        <f t="shared" si="4"/>
        <v>1406</v>
      </c>
      <c r="I21" s="17">
        <f t="shared" si="4"/>
        <v>1858</v>
      </c>
      <c r="J21" s="17">
        <f t="shared" si="4"/>
        <v>1265</v>
      </c>
      <c r="K21" s="17">
        <f t="shared" si="4"/>
        <v>30801</v>
      </c>
      <c r="L21" s="17">
        <f t="shared" si="4"/>
        <v>21136</v>
      </c>
      <c r="M21" s="17">
        <f t="shared" si="4"/>
        <v>29846</v>
      </c>
      <c r="N21" s="17">
        <f t="shared" si="4"/>
        <v>21240</v>
      </c>
      <c r="O21" s="17">
        <f t="shared" si="4"/>
        <v>24629</v>
      </c>
      <c r="P21" s="17">
        <f t="shared" si="4"/>
        <v>24276</v>
      </c>
      <c r="Q21" s="17">
        <f t="shared" si="4"/>
        <v>17190</v>
      </c>
      <c r="R21" s="17">
        <f t="shared" si="4"/>
        <v>16859</v>
      </c>
      <c r="S21" s="17">
        <f t="shared" si="4"/>
        <v>7</v>
      </c>
      <c r="T21" s="17">
        <f t="shared" si="4"/>
        <v>12</v>
      </c>
      <c r="U21" s="17">
        <f t="shared" si="4"/>
        <v>116</v>
      </c>
      <c r="V21" s="17">
        <f t="shared" si="4"/>
        <v>85</v>
      </c>
      <c r="W21" s="17">
        <f t="shared" si="4"/>
        <v>71243</v>
      </c>
      <c r="X21" s="17">
        <f t="shared" si="4"/>
        <v>65107</v>
      </c>
      <c r="Y21" s="14">
        <f t="shared" si="2"/>
        <v>-8.612775992027295</v>
      </c>
      <c r="Z21" s="15">
        <f t="shared" si="3"/>
        <v>-6136</v>
      </c>
    </row>
  </sheetData>
  <sheetProtection/>
  <mergeCells count="25">
    <mergeCell ref="Y5:Y6"/>
    <mergeCell ref="O5:P5"/>
    <mergeCell ref="Q5:R5"/>
    <mergeCell ref="S5:S6"/>
    <mergeCell ref="T5:T6"/>
    <mergeCell ref="U5:U6"/>
    <mergeCell ref="V5:V6"/>
    <mergeCell ref="K5:L5"/>
    <mergeCell ref="M5:N5"/>
    <mergeCell ref="W5:W6"/>
    <mergeCell ref="X5:X6"/>
    <mergeCell ref="O4:R4"/>
    <mergeCell ref="S4:T4"/>
    <mergeCell ref="U4:V4"/>
    <mergeCell ref="W4:X4"/>
    <mergeCell ref="C2:N2"/>
    <mergeCell ref="A4:A6"/>
    <mergeCell ref="B4:B6"/>
    <mergeCell ref="C4:F4"/>
    <mergeCell ref="G4:J4"/>
    <mergeCell ref="K4:N4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3">
      <selection activeCell="C27" sqref="C27"/>
    </sheetView>
  </sheetViews>
  <sheetFormatPr defaultColWidth="9.140625" defaultRowHeight="15"/>
  <cols>
    <col min="1" max="1" width="4.421875" style="1" customWidth="1"/>
    <col min="2" max="2" width="30.7109375" style="1" customWidth="1"/>
    <col min="3" max="3" width="9.421875" style="1" customWidth="1"/>
    <col min="4" max="4" width="9.28125" style="1" customWidth="1"/>
    <col min="5" max="5" width="9.7109375" style="1" customWidth="1"/>
    <col min="6" max="6" width="8.28125" style="1" customWidth="1"/>
    <col min="7" max="7" width="9.57421875" style="1" customWidth="1"/>
    <col min="8" max="8" width="8.7109375" style="1" customWidth="1"/>
    <col min="9" max="9" width="9.140625" style="1" customWidth="1"/>
    <col min="10" max="10" width="8.28125" style="1" customWidth="1"/>
    <col min="11" max="11" width="9.28125" style="1" customWidth="1"/>
    <col min="12" max="12" width="8.8515625" style="1" customWidth="1"/>
    <col min="13" max="13" width="9.421875" style="1" customWidth="1"/>
    <col min="14" max="14" width="9.00390625" style="1" customWidth="1"/>
    <col min="15" max="15" width="9.421875" style="1" customWidth="1"/>
    <col min="16" max="16" width="9.7109375" style="1" customWidth="1"/>
    <col min="17" max="16384" width="9.140625" style="1" customWidth="1"/>
  </cols>
  <sheetData>
    <row r="1" spans="16:27" ht="12.75">
      <c r="P1" s="2" t="s">
        <v>31</v>
      </c>
      <c r="AA1" s="2" t="s">
        <v>32</v>
      </c>
    </row>
    <row r="3" spans="2:24" ht="18.75">
      <c r="B3" s="18"/>
      <c r="C3" s="38" t="s">
        <v>33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4"/>
      <c r="O3" s="4"/>
      <c r="P3" s="4"/>
      <c r="Q3" s="4"/>
      <c r="R3" s="4"/>
      <c r="S3" s="18"/>
      <c r="T3" s="18"/>
      <c r="U3" s="18"/>
      <c r="V3" s="18"/>
      <c r="W3" s="18"/>
      <c r="X3" s="18"/>
    </row>
    <row r="4" spans="10:11" ht="15.75">
      <c r="J4" s="19"/>
      <c r="K4" s="19"/>
    </row>
    <row r="5" spans="1:27" ht="15.75" customHeight="1">
      <c r="A5" s="47" t="s">
        <v>3</v>
      </c>
      <c r="B5" s="50" t="s">
        <v>34</v>
      </c>
      <c r="C5" s="53" t="s">
        <v>35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56" t="s">
        <v>35</v>
      </c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82.5" customHeight="1">
      <c r="A6" s="48"/>
      <c r="B6" s="51"/>
      <c r="C6" s="57" t="s">
        <v>36</v>
      </c>
      <c r="D6" s="58"/>
      <c r="E6" s="61" t="s">
        <v>5</v>
      </c>
      <c r="F6" s="62"/>
      <c r="G6" s="62"/>
      <c r="H6" s="63"/>
      <c r="I6" s="61" t="s">
        <v>6</v>
      </c>
      <c r="J6" s="62"/>
      <c r="K6" s="62"/>
      <c r="L6" s="63"/>
      <c r="M6" s="61" t="s">
        <v>7</v>
      </c>
      <c r="N6" s="62"/>
      <c r="O6" s="62"/>
      <c r="P6" s="63"/>
      <c r="Q6" s="45" t="s">
        <v>8</v>
      </c>
      <c r="R6" s="45"/>
      <c r="S6" s="45"/>
      <c r="T6" s="45"/>
      <c r="U6" s="41" t="s">
        <v>9</v>
      </c>
      <c r="V6" s="41"/>
      <c r="W6" s="41" t="s">
        <v>10</v>
      </c>
      <c r="X6" s="41"/>
      <c r="Y6" s="64" t="s">
        <v>11</v>
      </c>
      <c r="Z6" s="64"/>
      <c r="AA6" s="30" t="s">
        <v>37</v>
      </c>
    </row>
    <row r="7" spans="1:27" ht="12.75" customHeight="1">
      <c r="A7" s="48"/>
      <c r="B7" s="51"/>
      <c r="C7" s="59"/>
      <c r="D7" s="60"/>
      <c r="E7" s="41">
        <v>2013</v>
      </c>
      <c r="F7" s="41"/>
      <c r="G7" s="41">
        <v>2014</v>
      </c>
      <c r="H7" s="41"/>
      <c r="I7" s="41">
        <v>2013</v>
      </c>
      <c r="J7" s="41"/>
      <c r="K7" s="41">
        <v>2014</v>
      </c>
      <c r="L7" s="41"/>
      <c r="M7" s="41">
        <v>2013</v>
      </c>
      <c r="N7" s="41"/>
      <c r="O7" s="41">
        <v>2014</v>
      </c>
      <c r="P7" s="41"/>
      <c r="Q7" s="41">
        <v>2013</v>
      </c>
      <c r="R7" s="41"/>
      <c r="S7" s="41">
        <v>2014</v>
      </c>
      <c r="T7" s="41"/>
      <c r="U7" s="45">
        <v>2013</v>
      </c>
      <c r="V7" s="45">
        <v>2014</v>
      </c>
      <c r="W7" s="45">
        <v>2013</v>
      </c>
      <c r="X7" s="45">
        <v>2014</v>
      </c>
      <c r="Y7" s="45">
        <v>2013</v>
      </c>
      <c r="Z7" s="45">
        <v>2014</v>
      </c>
      <c r="AA7" s="65" t="s">
        <v>13</v>
      </c>
    </row>
    <row r="8" spans="1:27" ht="38.25">
      <c r="A8" s="49"/>
      <c r="B8" s="52"/>
      <c r="C8" s="20">
        <v>2013</v>
      </c>
      <c r="D8" s="20">
        <v>2014</v>
      </c>
      <c r="E8" s="33" t="s">
        <v>14</v>
      </c>
      <c r="F8" s="6" t="s">
        <v>15</v>
      </c>
      <c r="G8" s="33" t="s">
        <v>14</v>
      </c>
      <c r="H8" s="6" t="s">
        <v>15</v>
      </c>
      <c r="I8" s="33" t="s">
        <v>14</v>
      </c>
      <c r="J8" s="6" t="s">
        <v>15</v>
      </c>
      <c r="K8" s="33" t="s">
        <v>14</v>
      </c>
      <c r="L8" s="6" t="s">
        <v>15</v>
      </c>
      <c r="M8" s="33" t="s">
        <v>14</v>
      </c>
      <c r="N8" s="6" t="s">
        <v>15</v>
      </c>
      <c r="O8" s="33" t="s">
        <v>14</v>
      </c>
      <c r="P8" s="6" t="s">
        <v>15</v>
      </c>
      <c r="Q8" s="33" t="s">
        <v>14</v>
      </c>
      <c r="R8" s="6" t="s">
        <v>15</v>
      </c>
      <c r="S8" s="33" t="s">
        <v>14</v>
      </c>
      <c r="T8" s="6" t="s">
        <v>15</v>
      </c>
      <c r="U8" s="45"/>
      <c r="V8" s="45"/>
      <c r="W8" s="45"/>
      <c r="X8" s="45"/>
      <c r="Y8" s="45"/>
      <c r="Z8" s="45"/>
      <c r="AA8" s="66"/>
    </row>
    <row r="9" spans="1:27" ht="13.5" thickBot="1">
      <c r="A9" s="7" t="s">
        <v>16</v>
      </c>
      <c r="B9" s="7" t="s">
        <v>17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25</v>
      </c>
      <c r="Z9" s="7">
        <v>26</v>
      </c>
      <c r="AA9" s="9">
        <v>27</v>
      </c>
    </row>
    <row r="10" spans="1:27" ht="12.75">
      <c r="A10" s="10">
        <v>1</v>
      </c>
      <c r="B10" s="11" t="s">
        <v>18</v>
      </c>
      <c r="C10" s="13">
        <v>5</v>
      </c>
      <c r="D10" s="21">
        <v>5</v>
      </c>
      <c r="E10" s="22">
        <v>16.29090909090909</v>
      </c>
      <c r="F10" s="22">
        <v>4.254545454545454</v>
      </c>
      <c r="G10" s="22">
        <v>17.581818181818182</v>
      </c>
      <c r="H10" s="22">
        <v>4.618181818181818</v>
      </c>
      <c r="I10" s="22">
        <v>1.3636363636363635</v>
      </c>
      <c r="J10" s="22">
        <v>1.0545454545454545</v>
      </c>
      <c r="K10" s="22">
        <v>0.6</v>
      </c>
      <c r="L10" s="22">
        <v>0.45454545454545453</v>
      </c>
      <c r="M10" s="22">
        <v>31.272727272727273</v>
      </c>
      <c r="N10" s="22">
        <v>21.945454545454545</v>
      </c>
      <c r="O10" s="22">
        <v>30.818181818181817</v>
      </c>
      <c r="P10" s="22">
        <v>20.818181818181817</v>
      </c>
      <c r="Q10" s="22">
        <v>24.09090909090909</v>
      </c>
      <c r="R10" s="22">
        <v>23.30909090909091</v>
      </c>
      <c r="S10" s="23">
        <v>19.436363636363637</v>
      </c>
      <c r="T10" s="22">
        <v>19.163636363636364</v>
      </c>
      <c r="U10" s="22">
        <v>0</v>
      </c>
      <c r="V10" s="22">
        <v>0.018181818181818184</v>
      </c>
      <c r="W10" s="22">
        <v>0</v>
      </c>
      <c r="X10" s="22">
        <v>0.03636363636363637</v>
      </c>
      <c r="Y10" s="22">
        <v>73.01818181818182</v>
      </c>
      <c r="Z10" s="22">
        <v>68.49090909090908</v>
      </c>
      <c r="AA10" s="37">
        <f>Z10/Y10*100-100</f>
        <v>-6.200199203187253</v>
      </c>
    </row>
    <row r="11" spans="1:27" ht="13.5" customHeight="1">
      <c r="A11" s="71">
        <v>2</v>
      </c>
      <c r="B11" s="72" t="s">
        <v>19</v>
      </c>
      <c r="C11" s="73">
        <v>3</v>
      </c>
      <c r="D11" s="74">
        <v>3</v>
      </c>
      <c r="E11" s="75">
        <v>8.333333333333334</v>
      </c>
      <c r="F11" s="75">
        <v>2.8181818181818183</v>
      </c>
      <c r="G11" s="75">
        <v>8.303030303030303</v>
      </c>
      <c r="H11" s="75">
        <v>3.0303030303030307</v>
      </c>
      <c r="I11" s="75">
        <v>1.8484848484848484</v>
      </c>
      <c r="J11" s="75">
        <v>1.0909090909090908</v>
      </c>
      <c r="K11" s="75">
        <v>0.6060606060606061</v>
      </c>
      <c r="L11" s="75">
        <v>0.5454545454545454</v>
      </c>
      <c r="M11" s="75">
        <v>17.363636363636363</v>
      </c>
      <c r="N11" s="75">
        <v>13.393939393939394</v>
      </c>
      <c r="O11" s="75">
        <v>16.303030303030305</v>
      </c>
      <c r="P11" s="75">
        <v>12.454545454545455</v>
      </c>
      <c r="Q11" s="75">
        <v>60.15151515151515</v>
      </c>
      <c r="R11" s="75">
        <v>59.303030303030305</v>
      </c>
      <c r="S11" s="76">
        <v>19.848484848484848</v>
      </c>
      <c r="T11" s="75">
        <v>19.272727272727273</v>
      </c>
      <c r="U11" s="75">
        <v>0</v>
      </c>
      <c r="V11" s="75">
        <v>0</v>
      </c>
      <c r="W11" s="75">
        <v>0.0303030303030303</v>
      </c>
      <c r="X11" s="75">
        <v>0.0606060606060606</v>
      </c>
      <c r="Y11" s="75">
        <v>87.72727272727273</v>
      </c>
      <c r="Z11" s="75">
        <v>45.12121212121212</v>
      </c>
      <c r="AA11" s="36">
        <f aca="true" t="shared" si="0" ref="AA11:AA23">Z11/Y11*100-100</f>
        <v>-48.566493955095005</v>
      </c>
    </row>
    <row r="12" spans="1:27" ht="12.75">
      <c r="A12" s="10">
        <v>3</v>
      </c>
      <c r="B12" s="11" t="s">
        <v>20</v>
      </c>
      <c r="C12" s="12">
        <v>7</v>
      </c>
      <c r="D12" s="21">
        <v>7</v>
      </c>
      <c r="E12" s="22">
        <v>11.675324675324674</v>
      </c>
      <c r="F12" s="22">
        <v>3.4415584415584415</v>
      </c>
      <c r="G12" s="22">
        <v>14.337662337662339</v>
      </c>
      <c r="H12" s="22">
        <v>3.285714285714286</v>
      </c>
      <c r="I12" s="22">
        <v>1.8181818181818181</v>
      </c>
      <c r="J12" s="22">
        <v>1.2467532467532467</v>
      </c>
      <c r="K12" s="22">
        <v>1.4285714285714286</v>
      </c>
      <c r="L12" s="22">
        <v>1.038961038961039</v>
      </c>
      <c r="M12" s="22">
        <v>33.09090909090909</v>
      </c>
      <c r="N12" s="22">
        <v>25.1948051948052</v>
      </c>
      <c r="O12" s="22">
        <v>34.675324675324674</v>
      </c>
      <c r="P12" s="22">
        <v>25.623376623376622</v>
      </c>
      <c r="Q12" s="22">
        <v>99.58441558441558</v>
      </c>
      <c r="R12" s="22">
        <v>98.75324675324674</v>
      </c>
      <c r="S12" s="23">
        <v>16.57142857142857</v>
      </c>
      <c r="T12" s="22">
        <v>16.49350649350649</v>
      </c>
      <c r="U12" s="22">
        <v>0</v>
      </c>
      <c r="V12" s="22">
        <v>0</v>
      </c>
      <c r="W12" s="22">
        <v>0.1168831168831169</v>
      </c>
      <c r="X12" s="22">
        <v>0.012987012987012986</v>
      </c>
      <c r="Y12" s="22">
        <v>146.28571428571428</v>
      </c>
      <c r="Z12" s="22">
        <v>67.02597402597404</v>
      </c>
      <c r="AA12" s="37">
        <f t="shared" si="0"/>
        <v>-54.181463068181806</v>
      </c>
    </row>
    <row r="13" spans="1:27" ht="12.75">
      <c r="A13" s="10">
        <v>4</v>
      </c>
      <c r="B13" s="11" t="s">
        <v>21</v>
      </c>
      <c r="C13" s="12">
        <v>3</v>
      </c>
      <c r="D13" s="24">
        <v>3</v>
      </c>
      <c r="E13" s="22">
        <v>7.787878787878788</v>
      </c>
      <c r="F13" s="22">
        <v>2.4242424242424243</v>
      </c>
      <c r="G13" s="22">
        <v>7.484848484848484</v>
      </c>
      <c r="H13" s="22">
        <v>2.0606060606060606</v>
      </c>
      <c r="I13" s="22">
        <v>2.121212121212121</v>
      </c>
      <c r="J13" s="22">
        <v>1.4848484848484846</v>
      </c>
      <c r="K13" s="22">
        <v>1.424242424242424</v>
      </c>
      <c r="L13" s="22">
        <v>1</v>
      </c>
      <c r="M13" s="22">
        <v>19.787878787878785</v>
      </c>
      <c r="N13" s="22">
        <v>15.212121212121213</v>
      </c>
      <c r="O13" s="22">
        <v>19.484848484848484</v>
      </c>
      <c r="P13" s="22">
        <v>15.575757575757576</v>
      </c>
      <c r="Q13" s="22">
        <v>59.24242424242424</v>
      </c>
      <c r="R13" s="22">
        <v>58.27272727272727</v>
      </c>
      <c r="S13" s="23">
        <v>14.424242424242424</v>
      </c>
      <c r="T13" s="22">
        <v>14.121212121212123</v>
      </c>
      <c r="U13" s="22">
        <v>0</v>
      </c>
      <c r="V13" s="22">
        <v>0</v>
      </c>
      <c r="W13" s="22">
        <v>0.09090909090909091</v>
      </c>
      <c r="X13" s="22">
        <v>0.0303030303030303</v>
      </c>
      <c r="Y13" s="22">
        <v>89.03030303030303</v>
      </c>
      <c r="Z13" s="22">
        <v>42.848484848484844</v>
      </c>
      <c r="AA13" s="37">
        <f t="shared" si="0"/>
        <v>-51.872021783526215</v>
      </c>
    </row>
    <row r="14" spans="1:27" ht="12.75">
      <c r="A14" s="10">
        <v>5</v>
      </c>
      <c r="B14" s="11" t="s">
        <v>22</v>
      </c>
      <c r="C14" s="12">
        <v>6</v>
      </c>
      <c r="D14" s="24">
        <v>6</v>
      </c>
      <c r="E14" s="22">
        <v>7.606060606060606</v>
      </c>
      <c r="F14" s="22">
        <v>3.4393939393939394</v>
      </c>
      <c r="G14" s="22">
        <v>8</v>
      </c>
      <c r="H14" s="22">
        <v>3.6212121212121215</v>
      </c>
      <c r="I14" s="22">
        <v>2.1818181818181817</v>
      </c>
      <c r="J14" s="22">
        <v>1.3636363636363635</v>
      </c>
      <c r="K14" s="22">
        <v>1.696969696969697</v>
      </c>
      <c r="L14" s="22">
        <v>1.0151515151515151</v>
      </c>
      <c r="M14" s="22">
        <v>35.24242424242424</v>
      </c>
      <c r="N14" s="22">
        <v>24.863636363636363</v>
      </c>
      <c r="O14" s="22">
        <v>26.742424242424246</v>
      </c>
      <c r="P14" s="22">
        <v>18.393939393939394</v>
      </c>
      <c r="Q14" s="22">
        <v>27.484848484848484</v>
      </c>
      <c r="R14" s="22">
        <v>26.772727272727273</v>
      </c>
      <c r="S14" s="23">
        <v>14.015151515151514</v>
      </c>
      <c r="T14" s="22">
        <v>13.969696969696969</v>
      </c>
      <c r="U14" s="22">
        <v>0</v>
      </c>
      <c r="V14" s="22">
        <v>0</v>
      </c>
      <c r="W14" s="22">
        <v>0.16666666666666666</v>
      </c>
      <c r="X14" s="22">
        <v>0.15151515151515152</v>
      </c>
      <c r="Y14" s="22">
        <v>72.68181818181819</v>
      </c>
      <c r="Z14" s="22">
        <v>50.6060606060606</v>
      </c>
      <c r="AA14" s="37">
        <f t="shared" si="0"/>
        <v>-30.373149885345015</v>
      </c>
    </row>
    <row r="15" spans="1:27" s="28" customFormat="1" ht="12.75">
      <c r="A15" s="25">
        <v>6</v>
      </c>
      <c r="B15" s="11" t="s">
        <v>23</v>
      </c>
      <c r="C15" s="26">
        <v>3</v>
      </c>
      <c r="D15" s="27">
        <v>3</v>
      </c>
      <c r="E15" s="22">
        <v>9.03030303030303</v>
      </c>
      <c r="F15" s="22">
        <v>3.0606060606060606</v>
      </c>
      <c r="G15" s="22">
        <v>13.878787878787877</v>
      </c>
      <c r="H15" s="22">
        <v>3</v>
      </c>
      <c r="I15" s="22">
        <v>2.515151515151515</v>
      </c>
      <c r="J15" s="22">
        <v>1.9393939393939392</v>
      </c>
      <c r="K15" s="22">
        <v>3.3636363636363638</v>
      </c>
      <c r="L15" s="22">
        <v>2.7575757575757573</v>
      </c>
      <c r="M15" s="22">
        <v>17.87878787878788</v>
      </c>
      <c r="N15" s="22">
        <v>14.030303030303031</v>
      </c>
      <c r="O15" s="22">
        <v>16.515151515151516</v>
      </c>
      <c r="P15" s="22">
        <v>13.727272727272727</v>
      </c>
      <c r="Q15" s="22">
        <v>52.18181818181818</v>
      </c>
      <c r="R15" s="22">
        <v>52.121212121212125</v>
      </c>
      <c r="S15" s="23">
        <v>14.393939393939394</v>
      </c>
      <c r="T15" s="22">
        <v>14.242424242424242</v>
      </c>
      <c r="U15" s="22">
        <v>0</v>
      </c>
      <c r="V15" s="22">
        <v>0.0303030303030303</v>
      </c>
      <c r="W15" s="22">
        <v>0.15151515151515152</v>
      </c>
      <c r="X15" s="22">
        <v>0</v>
      </c>
      <c r="Y15" s="22">
        <v>81.75757575757576</v>
      </c>
      <c r="Z15" s="22">
        <v>48.18181818181818</v>
      </c>
      <c r="AA15" s="37">
        <f t="shared" si="0"/>
        <v>-41.06745737583396</v>
      </c>
    </row>
    <row r="16" spans="1:27" ht="12.75">
      <c r="A16" s="10">
        <v>7</v>
      </c>
      <c r="B16" s="11" t="s">
        <v>24</v>
      </c>
      <c r="C16" s="12">
        <v>18</v>
      </c>
      <c r="D16" s="24">
        <v>18</v>
      </c>
      <c r="E16" s="22">
        <v>7.247474747474748</v>
      </c>
      <c r="F16" s="22">
        <v>2.717171717171717</v>
      </c>
      <c r="G16" s="22">
        <v>11.343434343434343</v>
      </c>
      <c r="H16" s="22">
        <v>2.6818181818181817</v>
      </c>
      <c r="I16" s="22">
        <v>1.9242424242424243</v>
      </c>
      <c r="J16" s="22">
        <v>0.9848484848484849</v>
      </c>
      <c r="K16" s="22">
        <v>1.2272727272727273</v>
      </c>
      <c r="L16" s="22">
        <v>0.9141414141414141</v>
      </c>
      <c r="M16" s="22">
        <v>28.09090909090909</v>
      </c>
      <c r="N16" s="22">
        <v>17.257575757575758</v>
      </c>
      <c r="O16" s="22">
        <v>26.818181818181817</v>
      </c>
      <c r="P16" s="22">
        <v>18.333333333333332</v>
      </c>
      <c r="Q16" s="22">
        <v>4.7979797979797985</v>
      </c>
      <c r="R16" s="22">
        <v>4.7020202020202015</v>
      </c>
      <c r="S16" s="23">
        <v>7.575757575757575</v>
      </c>
      <c r="T16" s="22">
        <v>7.53030303030303</v>
      </c>
      <c r="U16" s="22">
        <v>0</v>
      </c>
      <c r="V16" s="22">
        <v>0.00505050505050505</v>
      </c>
      <c r="W16" s="22">
        <v>0.1616161616161616</v>
      </c>
      <c r="X16" s="22">
        <v>0.11616161616161615</v>
      </c>
      <c r="Y16" s="22">
        <v>42.22222222222222</v>
      </c>
      <c r="Z16" s="22">
        <v>47.08585858585859</v>
      </c>
      <c r="AA16" s="37">
        <f t="shared" si="0"/>
        <v>11.519138755980876</v>
      </c>
    </row>
    <row r="17" spans="1:27" ht="12.75">
      <c r="A17" s="10">
        <v>8</v>
      </c>
      <c r="B17" s="11" t="s">
        <v>25</v>
      </c>
      <c r="C17" s="12">
        <v>4</v>
      </c>
      <c r="D17" s="24">
        <v>4</v>
      </c>
      <c r="E17" s="22">
        <v>10.045454545454545</v>
      </c>
      <c r="F17" s="22">
        <v>2.9318181818181817</v>
      </c>
      <c r="G17" s="22">
        <v>12.25</v>
      </c>
      <c r="H17" s="22">
        <v>2.8181818181818183</v>
      </c>
      <c r="I17" s="22">
        <v>1.0454545454545454</v>
      </c>
      <c r="J17" s="22">
        <v>0.9318181818181818</v>
      </c>
      <c r="K17" s="22">
        <v>0.6363636363636364</v>
      </c>
      <c r="L17" s="22">
        <v>0.5681818181818182</v>
      </c>
      <c r="M17" s="22">
        <v>14.727272727272727</v>
      </c>
      <c r="N17" s="22">
        <v>10.590909090909092</v>
      </c>
      <c r="O17" s="22">
        <v>16.318181818181817</v>
      </c>
      <c r="P17" s="22">
        <v>11.295454545454545</v>
      </c>
      <c r="Q17" s="22">
        <v>43.81818181818182</v>
      </c>
      <c r="R17" s="22">
        <v>42.81818181818182</v>
      </c>
      <c r="S17" s="23">
        <v>18.75</v>
      </c>
      <c r="T17" s="22">
        <v>18.5</v>
      </c>
      <c r="U17" s="22">
        <v>0</v>
      </c>
      <c r="V17" s="22">
        <v>0</v>
      </c>
      <c r="W17" s="22">
        <v>0.06818181818181818</v>
      </c>
      <c r="X17" s="22">
        <v>0.022727272727272728</v>
      </c>
      <c r="Y17" s="22">
        <v>69.70454545454545</v>
      </c>
      <c r="Z17" s="22">
        <v>47.97727272727273</v>
      </c>
      <c r="AA17" s="37">
        <f t="shared" si="0"/>
        <v>-31.170524942940986</v>
      </c>
    </row>
    <row r="18" spans="1:27" ht="12.75">
      <c r="A18" s="10">
        <v>9</v>
      </c>
      <c r="B18" s="11" t="s">
        <v>26</v>
      </c>
      <c r="C18" s="12">
        <v>4</v>
      </c>
      <c r="D18" s="24">
        <v>4</v>
      </c>
      <c r="E18" s="22">
        <v>15.659090909090908</v>
      </c>
      <c r="F18" s="22">
        <v>7.909090909090909</v>
      </c>
      <c r="G18" s="22">
        <v>16.772727272727273</v>
      </c>
      <c r="H18" s="22">
        <v>8.045454545454545</v>
      </c>
      <c r="I18" s="22">
        <v>1.0454545454545454</v>
      </c>
      <c r="J18" s="22">
        <v>0.75</v>
      </c>
      <c r="K18" s="22">
        <v>1</v>
      </c>
      <c r="L18" s="22">
        <v>0.75</v>
      </c>
      <c r="M18" s="22">
        <v>32.84090909090909</v>
      </c>
      <c r="N18" s="22">
        <v>25.636363636363637</v>
      </c>
      <c r="O18" s="22">
        <v>30.59090909090909</v>
      </c>
      <c r="P18" s="22">
        <v>24.522727272727273</v>
      </c>
      <c r="Q18" s="22">
        <v>34.36363636363637</v>
      </c>
      <c r="R18" s="22">
        <v>33.77272727272727</v>
      </c>
      <c r="S18" s="23">
        <v>11.340909090909092</v>
      </c>
      <c r="T18" s="22">
        <v>11.272727272727273</v>
      </c>
      <c r="U18" s="22">
        <v>0</v>
      </c>
      <c r="V18" s="22">
        <v>0</v>
      </c>
      <c r="W18" s="22">
        <v>0.20454545454545456</v>
      </c>
      <c r="X18" s="22">
        <v>0.09090909090909091</v>
      </c>
      <c r="Y18" s="22">
        <v>84.11363636363636</v>
      </c>
      <c r="Z18" s="22">
        <v>59.79545454545455</v>
      </c>
      <c r="AA18" s="37">
        <f t="shared" si="0"/>
        <v>-28.911105106727902</v>
      </c>
    </row>
    <row r="19" spans="1:27" ht="12.75">
      <c r="A19" s="10">
        <v>10</v>
      </c>
      <c r="B19" s="11" t="s">
        <v>27</v>
      </c>
      <c r="C19" s="12">
        <v>5</v>
      </c>
      <c r="D19" s="21">
        <v>6</v>
      </c>
      <c r="E19" s="22">
        <v>11.454545454545455</v>
      </c>
      <c r="F19" s="22">
        <v>3.690909090909091</v>
      </c>
      <c r="G19" s="22">
        <v>10.03030303030303</v>
      </c>
      <c r="H19" s="22">
        <v>2.6666666666666665</v>
      </c>
      <c r="I19" s="22">
        <v>2.1454545454545455</v>
      </c>
      <c r="J19" s="22">
        <v>1.8363636363636362</v>
      </c>
      <c r="K19" s="22">
        <v>1.0909090909090908</v>
      </c>
      <c r="L19" s="22">
        <v>0.893939393939394</v>
      </c>
      <c r="M19" s="22">
        <v>31.854545454545452</v>
      </c>
      <c r="N19" s="22">
        <v>17.236363636363635</v>
      </c>
      <c r="O19" s="22">
        <v>23.3030303030303</v>
      </c>
      <c r="P19" s="22">
        <v>14.954545454545455</v>
      </c>
      <c r="Q19" s="22">
        <v>17.181818181818183</v>
      </c>
      <c r="R19" s="22">
        <v>17.054545454545455</v>
      </c>
      <c r="S19" s="23">
        <v>17.984848484848484</v>
      </c>
      <c r="T19" s="22">
        <v>17.984848484848484</v>
      </c>
      <c r="U19" s="22">
        <v>0</v>
      </c>
      <c r="V19" s="22">
        <v>0.01515151515151515</v>
      </c>
      <c r="W19" s="22">
        <v>0.14545454545454548</v>
      </c>
      <c r="X19" s="22">
        <v>0.0303030303030303</v>
      </c>
      <c r="Y19" s="22">
        <v>62.78181818181818</v>
      </c>
      <c r="Z19" s="22">
        <v>52.45454545454545</v>
      </c>
      <c r="AA19" s="37">
        <f t="shared" si="0"/>
        <v>-16.44946423399942</v>
      </c>
    </row>
    <row r="20" spans="1:27" ht="12.75">
      <c r="A20" s="10">
        <v>11</v>
      </c>
      <c r="B20" s="11" t="s">
        <v>28</v>
      </c>
      <c r="C20" s="12">
        <v>8</v>
      </c>
      <c r="D20" s="24">
        <v>8</v>
      </c>
      <c r="E20" s="22">
        <v>9.420454545454545</v>
      </c>
      <c r="F20" s="22">
        <v>4.125</v>
      </c>
      <c r="G20" s="22">
        <v>12.977272727272727</v>
      </c>
      <c r="H20" s="22">
        <v>3.9545454545454546</v>
      </c>
      <c r="I20" s="22">
        <v>1.0568181818181819</v>
      </c>
      <c r="J20" s="22">
        <v>0.8181818181818182</v>
      </c>
      <c r="K20" s="22">
        <v>1.0227272727272727</v>
      </c>
      <c r="L20" s="22">
        <v>0.6590909090909091</v>
      </c>
      <c r="M20" s="22">
        <v>29.71590909090909</v>
      </c>
      <c r="N20" s="22">
        <v>23.852272727272727</v>
      </c>
      <c r="O20" s="22">
        <v>28.670454545454547</v>
      </c>
      <c r="P20" s="22">
        <v>23.90909090909091</v>
      </c>
      <c r="Q20" s="22">
        <v>7.7272727272727275</v>
      </c>
      <c r="R20" s="22">
        <v>7.6477272727272725</v>
      </c>
      <c r="S20" s="23">
        <v>12.261363636363637</v>
      </c>
      <c r="T20" s="22">
        <v>12.181818181818182</v>
      </c>
      <c r="U20" s="22">
        <v>0.011363636363636364</v>
      </c>
      <c r="V20" s="22">
        <v>0</v>
      </c>
      <c r="W20" s="22">
        <v>0.056818181818181816</v>
      </c>
      <c r="X20" s="22">
        <v>0.09090909090909091</v>
      </c>
      <c r="Y20" s="22">
        <v>47.98863636363637</v>
      </c>
      <c r="Z20" s="22">
        <v>55.02272727272727</v>
      </c>
      <c r="AA20" s="36">
        <f t="shared" si="0"/>
        <v>14.657826189912385</v>
      </c>
    </row>
    <row r="21" spans="1:27" ht="12.75">
      <c r="A21" s="10">
        <v>12</v>
      </c>
      <c r="B21" s="11" t="s">
        <v>29</v>
      </c>
      <c r="C21" s="12">
        <v>21</v>
      </c>
      <c r="D21" s="24">
        <v>23</v>
      </c>
      <c r="E21" s="22">
        <v>23.41125541125541</v>
      </c>
      <c r="F21" s="22">
        <v>3.29004329004329</v>
      </c>
      <c r="G21" s="22">
        <v>24.26482213438735</v>
      </c>
      <c r="H21" s="22">
        <v>2.2450592885375493</v>
      </c>
      <c r="I21" s="22">
        <v>3.1818181818181817</v>
      </c>
      <c r="J21" s="22">
        <v>1.9870129870129871</v>
      </c>
      <c r="K21" s="22">
        <v>3.150197628458498</v>
      </c>
      <c r="L21" s="22">
        <v>1.9960474308300393</v>
      </c>
      <c r="M21" s="22">
        <v>34.761904761904766</v>
      </c>
      <c r="N21" s="22">
        <v>21.8008658008658</v>
      </c>
      <c r="O21" s="22">
        <v>31.77075098814229</v>
      </c>
      <c r="P21" s="22">
        <v>21.146245059288535</v>
      </c>
      <c r="Q21" s="22">
        <v>5.255411255411255</v>
      </c>
      <c r="R21" s="22">
        <v>5.142857142857142</v>
      </c>
      <c r="S21" s="23">
        <v>23.07509881422925</v>
      </c>
      <c r="T21" s="22">
        <v>22.1699604743083</v>
      </c>
      <c r="U21" s="22">
        <v>0.021645021645021644</v>
      </c>
      <c r="V21" s="22">
        <v>0.03162055335968379</v>
      </c>
      <c r="W21" s="22">
        <v>0.09956709956709958</v>
      </c>
      <c r="X21" s="22">
        <v>0.09881422924901186</v>
      </c>
      <c r="Y21" s="22">
        <v>66.73160173160173</v>
      </c>
      <c r="Z21" s="22">
        <v>82.3913043478261</v>
      </c>
      <c r="AA21" s="36">
        <f t="shared" si="0"/>
        <v>23.466696752175338</v>
      </c>
    </row>
    <row r="22" spans="1:27" ht="12.75">
      <c r="A22" s="10">
        <v>13</v>
      </c>
      <c r="B22" s="11" t="s">
        <v>30</v>
      </c>
      <c r="C22" s="12">
        <v>8</v>
      </c>
      <c r="D22" s="24">
        <v>9</v>
      </c>
      <c r="E22" s="22">
        <v>10.681818181818182</v>
      </c>
      <c r="F22" s="22">
        <v>3.5</v>
      </c>
      <c r="G22" s="22">
        <v>10.828282828282829</v>
      </c>
      <c r="H22" s="22">
        <v>3.191919191919192</v>
      </c>
      <c r="I22" s="22">
        <v>2.25</v>
      </c>
      <c r="J22" s="22">
        <v>1.2727272727272727</v>
      </c>
      <c r="K22" s="22">
        <v>1.5252525252525253</v>
      </c>
      <c r="L22" s="22">
        <v>0.9090909090909091</v>
      </c>
      <c r="M22" s="22">
        <v>26.579545454545453</v>
      </c>
      <c r="N22" s="22">
        <v>20.988636363636363</v>
      </c>
      <c r="O22" s="22">
        <v>25.424242424242426</v>
      </c>
      <c r="P22" s="22">
        <v>19.02020202020202</v>
      </c>
      <c r="Q22" s="22">
        <v>10.579545454545455</v>
      </c>
      <c r="R22" s="22">
        <v>10.488636363636363</v>
      </c>
      <c r="S22" s="23">
        <v>14</v>
      </c>
      <c r="T22" s="22">
        <v>13.85858585858586</v>
      </c>
      <c r="U22" s="22">
        <v>0.011363636363636364</v>
      </c>
      <c r="V22" s="22">
        <v>0</v>
      </c>
      <c r="W22" s="22">
        <v>0.07954545454545454</v>
      </c>
      <c r="X22" s="22">
        <v>0.0606060606060606</v>
      </c>
      <c r="Y22" s="22">
        <v>50.18181818181818</v>
      </c>
      <c r="Z22" s="22">
        <v>51.838383838383834</v>
      </c>
      <c r="AA22" s="36">
        <f t="shared" si="0"/>
        <v>3.301127214170691</v>
      </c>
    </row>
    <row r="23" spans="1:27" ht="12.75">
      <c r="A23" s="29"/>
      <c r="B23" s="34" t="s">
        <v>14</v>
      </c>
      <c r="C23" s="35">
        <f>SUM(C10:C22)</f>
        <v>95</v>
      </c>
      <c r="D23" s="35">
        <f>SUM(D10:D22)</f>
        <v>99</v>
      </c>
      <c r="E23" s="32">
        <f>'[1]табл 1'!C21/'[1]табл 2'!C23/11</f>
        <v>12.91866028708134</v>
      </c>
      <c r="F23" s="32">
        <f>'[1]табл 1'!D21/'[1]табл 2'!C23/11</f>
        <v>3.491866028708134</v>
      </c>
      <c r="G23" s="32">
        <f>'[1]табл 1'!E21/'[1]табл 2'!D23/11</f>
        <v>14.798898071625343</v>
      </c>
      <c r="H23" s="32">
        <f>'[1]табл 1'!F21/'[1]табл 2'!D23/11</f>
        <v>3.1496786042240585</v>
      </c>
      <c r="I23" s="32">
        <f>'[1]табл 1'!G21/'[1]табл 2'!C23/11</f>
        <v>2.0956937799043063</v>
      </c>
      <c r="J23" s="32">
        <f>'[1]табл 1'!H21/'[1]табл 2'!C23/11</f>
        <v>1.3454545454545455</v>
      </c>
      <c r="K23" s="32">
        <f>'[1]табл 1'!I21/'[1]табл 2'!D23/11</f>
        <v>1.7061524334251608</v>
      </c>
      <c r="L23" s="32">
        <f>'[1]табл 1'!J21/'[1]табл 2'!D23/11</f>
        <v>1.1616161616161618</v>
      </c>
      <c r="M23" s="32">
        <f>'[1]табл 1'!K21/'[1]табл 2'!C23/11</f>
        <v>29.47464114832536</v>
      </c>
      <c r="N23" s="32">
        <f>'[1]табл 1'!L21/'[1]табл 2'!C23/11</f>
        <v>20.22583732057416</v>
      </c>
      <c r="O23" s="32">
        <f>'[1]табл 1'!M21/'[1]табл 2'!D23/11</f>
        <v>27.406795224977042</v>
      </c>
      <c r="P23" s="32">
        <f>'[1]табл 1'!N21/'[1]табл 2'!D23/11</f>
        <v>19.504132231404956</v>
      </c>
      <c r="Q23" s="32">
        <f>'[1]табл 1'!O21/'[1]табл 2'!C23/11</f>
        <v>23.56842105263158</v>
      </c>
      <c r="R23" s="32">
        <f>'[1]табл 1'!P21/'[1]табл 2'!C23/11</f>
        <v>23.230622009569377</v>
      </c>
      <c r="S23" s="32">
        <f>'[1]табл 1'!Q21/'[1]табл 2'!D23/11</f>
        <v>15.785123966942148</v>
      </c>
      <c r="T23" s="32">
        <f>'[1]табл 1'!R21/'[1]табл 2'!D23/11</f>
        <v>15.4811753902663</v>
      </c>
      <c r="U23" s="32">
        <f>'[1]табл 1'!S21/'[1]табл 2'!C23/11</f>
        <v>0.006698564593301435</v>
      </c>
      <c r="V23" s="32">
        <f>'[1]табл 1'!T21/'[1]табл 2'!D23/11</f>
        <v>0.011019283746556474</v>
      </c>
      <c r="W23" s="32">
        <f>'[1]табл 1'!U21/'[1]табл 2'!C23/11</f>
        <v>0.11100478468899522</v>
      </c>
      <c r="X23" s="32">
        <f>'[1]табл 1'!V21/'[1]табл 2'!D23/11</f>
        <v>0.07805325987144168</v>
      </c>
      <c r="Y23" s="32">
        <f>'[1]табл 1'!W21/'[1]табл 2'!C23/11</f>
        <v>68.17511961722488</v>
      </c>
      <c r="Z23" s="32">
        <f>'[1]табл 1'!X21/'[1]табл 2'!D23/11</f>
        <v>59.7860422405877</v>
      </c>
      <c r="AA23" s="31">
        <f t="shared" si="0"/>
        <v>-12.305189083258512</v>
      </c>
    </row>
  </sheetData>
  <sheetProtection/>
  <mergeCells count="28">
    <mergeCell ref="Q7:R7"/>
    <mergeCell ref="Z7:Z8"/>
    <mergeCell ref="AA7:AA8"/>
    <mergeCell ref="S7:T7"/>
    <mergeCell ref="U7:U8"/>
    <mergeCell ref="V7:V8"/>
    <mergeCell ref="W7:W8"/>
    <mergeCell ref="X7:X8"/>
    <mergeCell ref="Y7:Y8"/>
    <mergeCell ref="Q5:AA5"/>
    <mergeCell ref="C6:D7"/>
    <mergeCell ref="E6:H6"/>
    <mergeCell ref="I6:L6"/>
    <mergeCell ref="M6:P6"/>
    <mergeCell ref="Q6:T6"/>
    <mergeCell ref="U6:V6"/>
    <mergeCell ref="W6:X6"/>
    <mergeCell ref="Y6:Z6"/>
    <mergeCell ref="E7:F7"/>
    <mergeCell ref="C3:M3"/>
    <mergeCell ref="A5:A8"/>
    <mergeCell ref="B5:B8"/>
    <mergeCell ref="C5:P5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stat</cp:lastModifiedBy>
  <dcterms:created xsi:type="dcterms:W3CDTF">2015-02-12T10:34:35Z</dcterms:created>
  <dcterms:modified xsi:type="dcterms:W3CDTF">2015-05-12T11:15:57Z</dcterms:modified>
  <cp:category/>
  <cp:version/>
  <cp:contentType/>
  <cp:contentStatus/>
</cp:coreProperties>
</file>